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iana.federa\Desktop\"/>
    </mc:Choice>
  </mc:AlternateContent>
  <xr:revisionPtr revIDLastSave="0" documentId="13_ncr:1_{BDE0A6E4-FF17-4AAF-AFC0-5EFAE4C69F80}" xr6:coauthVersionLast="47" xr6:coauthVersionMax="47" xr10:uidLastSave="{00000000-0000-0000-0000-000000000000}"/>
  <bookViews>
    <workbookView xWindow="0" yWindow="5625" windowWidth="28800" windowHeight="15375" xr2:uid="{7F6FC531-EBA2-43AB-B8E2-B7104CFB27B3}"/>
  </bookViews>
  <sheets>
    <sheet name="1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E33" i="1"/>
  <c r="N22" i="1"/>
  <c r="H22" i="1"/>
  <c r="N21" i="1"/>
  <c r="H21" i="1"/>
  <c r="H20" i="1"/>
  <c r="N19" i="1"/>
  <c r="N18" i="1"/>
  <c r="H18" i="1"/>
  <c r="F18" i="1" s="1"/>
  <c r="N17" i="1"/>
  <c r="N16" i="1"/>
  <c r="N15" i="1"/>
  <c r="N14" i="1"/>
  <c r="N13" i="1"/>
  <c r="M13" i="1" s="1"/>
  <c r="J13" i="1"/>
  <c r="N12" i="1"/>
  <c r="H12" i="1"/>
  <c r="M12" i="1" s="1"/>
  <c r="N11" i="1"/>
  <c r="N10" i="1"/>
  <c r="N9" i="1"/>
  <c r="N8" i="1"/>
  <c r="H8" i="1"/>
  <c r="D8" i="1"/>
  <c r="N7" i="1"/>
  <c r="M7" i="1" s="1"/>
  <c r="N6" i="1"/>
  <c r="M6" i="1" s="1"/>
  <c r="N5" i="1"/>
  <c r="M5" i="1" s="1"/>
  <c r="M8" i="1" l="1"/>
  <c r="I12" i="1"/>
  <c r="M22" i="1"/>
  <c r="M18" i="1"/>
  <c r="M21" i="1"/>
</calcChain>
</file>

<file path=xl/sharedStrings.xml><?xml version="1.0" encoding="utf-8"?>
<sst xmlns="http://schemas.openxmlformats.org/spreadsheetml/2006/main" count="141" uniqueCount="87">
  <si>
    <t>NPK</t>
  </si>
  <si>
    <t>EPL</t>
  </si>
  <si>
    <t xml:space="preserve">Programmas </t>
  </si>
  <si>
    <t>SIA "Helio Media"</t>
  </si>
  <si>
    <t>SIA “Mediastrims”</t>
  </si>
  <si>
    <t>SIA “Teledistribution Baltic”</t>
  </si>
  <si>
    <t>SIA “Re MEDIA”</t>
  </si>
  <si>
    <t>AS "TV Latvija"</t>
  </si>
  <si>
    <t>SIA All Media Latvia</t>
  </si>
  <si>
    <t>SIA ALL Media Latvia</t>
  </si>
  <si>
    <t>SIA “Vidusdaugavas televīzija”</t>
  </si>
  <si>
    <t>SIA "4.vara"</t>
  </si>
  <si>
    <t> Biedrība "Create &amp; Develop"</t>
  </si>
  <si>
    <t>VSIA "Latvijas Sabiedriskais medijs"</t>
  </si>
  <si>
    <t>KOPĀ IZPILDE</t>
  </si>
  <si>
    <t>%</t>
  </si>
  <si>
    <t>h</t>
  </si>
  <si>
    <t>7,5</t>
  </si>
  <si>
    <t>-</t>
  </si>
  <si>
    <t>109,5</t>
  </si>
  <si>
    <t>6,5</t>
  </si>
  <si>
    <t>3,5</t>
  </si>
  <si>
    <t>nd</t>
  </si>
  <si>
    <t>SIA "Elektrons &amp; K"</t>
  </si>
  <si>
    <t>SIA "Kurzemes televīzija"</t>
  </si>
  <si>
    <t>SIA "Latgales reģionālā televīzija"</t>
  </si>
  <si>
    <t>LRT (R)</t>
  </si>
  <si>
    <t>SIA „TV KURSA”</t>
  </si>
  <si>
    <t>SIA „TV Kurzeme”</t>
  </si>
  <si>
    <t>SIA “Vidzemes TV”</t>
  </si>
  <si>
    <t>SIA „Zemgales Reģionālā televīzija</t>
  </si>
  <si>
    <t>SIA "TV 9 Pakalni"</t>
  </si>
  <si>
    <t>Visa tehniskajā infokanālā pārraidītā informācija sniegta vieglajā valodā un vienlaicīgi video, audio un rakstīta teksta variantos.</t>
  </si>
  <si>
    <t>SIA "Alise Plus FM"</t>
  </si>
  <si>
    <t>SIA "Mūzikas Video Kanāls"</t>
  </si>
  <si>
    <t>Gribu visu zināt</t>
  </si>
  <si>
    <t>SIA “FC DYNAMO KYIV TV”</t>
  </si>
  <si>
    <t>SIA "Star TV Group"</t>
  </si>
  <si>
    <t>SIA "Ērika un CO Ltd."</t>
  </si>
  <si>
    <t xml:space="preserve">Nesniedz satura pieejamības pakalpojumus </t>
  </si>
  <si>
    <t>N.p.k.</t>
  </si>
  <si>
    <t>Pakalpojumi</t>
  </si>
  <si>
    <t>360TV (R)</t>
  </si>
  <si>
    <t xml:space="preserve">8TV  (R) </t>
  </si>
  <si>
    <t>STV Pirmā! (R)</t>
  </si>
  <si>
    <t>LRT+ (V)</t>
  </si>
  <si>
    <t xml:space="preserve">Movify Kino  ( R ) </t>
  </si>
  <si>
    <t xml:space="preserve">Movify Seriāls ( R ) </t>
  </si>
  <si>
    <t xml:space="preserve">Movify Vēsture  ( R ) </t>
  </si>
  <si>
    <t xml:space="preserve">TV4 ( R ) </t>
  </si>
  <si>
    <t>ReTV ( N )</t>
  </si>
  <si>
    <t>TV 24 ( N )</t>
  </si>
  <si>
    <t>TV3 ( N )</t>
  </si>
  <si>
    <t>TV3 Life ( N )</t>
  </si>
  <si>
    <t>TV6 (P)</t>
  </si>
  <si>
    <t>TV3 Mini  (P)</t>
  </si>
  <si>
    <t>Vidusdaugavas televīzija (V)</t>
  </si>
  <si>
    <t>TV Jūrmala (V)</t>
  </si>
  <si>
    <t>LTV1 ( N )</t>
  </si>
  <si>
    <t>LTV7 ( N )</t>
  </si>
  <si>
    <t xml:space="preserve">Kurzemes Televīzija ( R ) </t>
  </si>
  <si>
    <t xml:space="preserve">Ventspils INFO kanāls ( R ) </t>
  </si>
  <si>
    <t xml:space="preserve">Skrundas televīzija ( R ) </t>
  </si>
  <si>
    <t xml:space="preserve">TV Kurzeme ( R ) </t>
  </si>
  <si>
    <t xml:space="preserve">Vidzmes televīzija ( R ) </t>
  </si>
  <si>
    <t xml:space="preserve">Zemgales TV ( R ) </t>
  </si>
  <si>
    <t xml:space="preserve">TV9 Pakalni SIA ( R ) </t>
  </si>
  <si>
    <t>Elektrons &amp; K - Info (V)</t>
  </si>
  <si>
    <t xml:space="preserve">A TV (HD)/ A TV (SD) ( R ) </t>
  </si>
  <si>
    <t xml:space="preserve">Latvijas Šlāgerkanāls ( R ) </t>
  </si>
  <si>
    <t xml:space="preserve">Mūzikas Video Kanāls ( R ) </t>
  </si>
  <si>
    <t xml:space="preserve">Bērnu televīzijas kanāls "Mamutēns" ( R ) </t>
  </si>
  <si>
    <t xml:space="preserve">Bērnu televīzijas kanāls “Pingvīns” ( R ) </t>
  </si>
  <si>
    <t xml:space="preserve">Bērnu televīzijas kanāls “Vilks un zaķis” ( R ) </t>
  </si>
  <si>
    <t xml:space="preserve">Bērnu televīzijas kanāls “Multimania” ( R ) </t>
  </si>
  <si>
    <t>FC DYNAMO KYIV TV (P)</t>
  </si>
  <si>
    <t>Star Family (P)</t>
  </si>
  <si>
    <t xml:space="preserve">Noskaņojuma kanāls ( R ) </t>
  </si>
  <si>
    <t>Ciemats (V)</t>
  </si>
  <si>
    <r>
      <rPr>
        <b/>
        <sz val="10"/>
        <color rgb="FF000000"/>
        <rFont val="Times New Roman"/>
        <family val="1"/>
        <charset val="186"/>
      </rPr>
      <t xml:space="preserve">PLĀNS </t>
    </r>
    <r>
      <rPr>
        <sz val="10"/>
        <color rgb="FF000000"/>
        <rFont val="Times New Roman"/>
        <family val="1"/>
        <charset val="186"/>
      </rPr>
      <t>Subtitri, h/% no raidstundām</t>
    </r>
  </si>
  <si>
    <r>
      <t xml:space="preserve">IZPILDE </t>
    </r>
    <r>
      <rPr>
        <sz val="10"/>
        <color theme="1"/>
        <rFont val="Times New Roman"/>
        <family val="1"/>
        <charset val="186"/>
      </rPr>
      <t xml:space="preserve">Subtitri, h/% no raidstundām </t>
    </r>
  </si>
  <si>
    <r>
      <rPr>
        <b/>
        <sz val="10"/>
        <color theme="1"/>
        <rFont val="Times New Roman"/>
        <family val="1"/>
        <charset val="186"/>
      </rPr>
      <t xml:space="preserve">PLĀNS </t>
    </r>
    <r>
      <rPr>
        <sz val="10"/>
        <color theme="1"/>
        <rFont val="Times New Roman"/>
        <family val="1"/>
        <charset val="186"/>
      </rPr>
      <t>Zīmju valoda, h/% no raidstundām</t>
    </r>
  </si>
  <si>
    <r>
      <t xml:space="preserve">IZPILDE </t>
    </r>
    <r>
      <rPr>
        <sz val="10"/>
        <color theme="1"/>
        <rFont val="Times New Roman"/>
        <family val="1"/>
        <charset val="186"/>
      </rPr>
      <t>Zīmju valoda, h/% no raidstundām</t>
    </r>
  </si>
  <si>
    <t>Kopējās attiecināmās stundas</t>
  </si>
  <si>
    <t>2024. gads</t>
  </si>
  <si>
    <t>Televīzijas programmas ar nelielu raidlaiku, kurās tiek nodrošināti satura pieejamības pakalpojumi</t>
  </si>
  <si>
    <t>Televīzijas programmas, kurās tiek nodrošināti satura pieejamības pakalpojumi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</si>
</sst>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2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 wrapText="1"/>
    </xf>
    <xf numFmtId="2" fontId="5" fillId="5" borderId="6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5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6461-BA44-405E-AAA1-046BFE79FEBC}">
  <dimension ref="A1:O49"/>
  <sheetViews>
    <sheetView tabSelected="1" workbookViewId="0">
      <selection activeCell="Q24" sqref="Q24"/>
    </sheetView>
  </sheetViews>
  <sheetFormatPr defaultRowHeight="13.5" x14ac:dyDescent="0.25"/>
  <cols>
    <col min="1" max="1" width="5.5703125" style="3" customWidth="1"/>
    <col min="2" max="2" width="26.7109375" style="3" customWidth="1"/>
    <col min="3" max="3" width="27" style="3" customWidth="1"/>
    <col min="4" max="4" width="8.7109375" style="3" customWidth="1"/>
    <col min="5" max="5" width="9.7109375" style="3" customWidth="1"/>
    <col min="6" max="6" width="10.85546875" style="3" customWidth="1"/>
    <col min="7" max="7" width="9.140625" style="3"/>
    <col min="8" max="8" width="11.42578125" style="3" customWidth="1"/>
    <col min="9" max="9" width="11" style="3" customWidth="1"/>
    <col min="10" max="10" width="8.28515625" style="3" customWidth="1"/>
    <col min="11" max="11" width="11.85546875" style="3" customWidth="1"/>
    <col min="12" max="12" width="9.140625" style="3"/>
    <col min="13" max="13" width="12.28515625" style="3" customWidth="1"/>
    <col min="14" max="14" width="10.5703125" style="3" customWidth="1"/>
    <col min="15" max="15" width="10.140625" style="3" customWidth="1"/>
    <col min="16" max="16384" width="9.140625" style="3"/>
  </cols>
  <sheetData>
    <row r="1" spans="1:15" ht="21" customHeight="1" x14ac:dyDescent="0.25">
      <c r="B1" s="92" t="s">
        <v>84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24" customHeight="1" x14ac:dyDescent="0.25">
      <c r="A2" s="91" t="s">
        <v>0</v>
      </c>
      <c r="B2" s="77" t="s">
        <v>86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5"/>
    </row>
    <row r="3" spans="1:15" ht="33" customHeight="1" x14ac:dyDescent="0.25">
      <c r="A3" s="91"/>
      <c r="B3" s="102" t="s">
        <v>1</v>
      </c>
      <c r="C3" s="103" t="s">
        <v>2</v>
      </c>
      <c r="D3" s="97" t="s">
        <v>79</v>
      </c>
      <c r="E3" s="98"/>
      <c r="F3" s="87" t="s">
        <v>80</v>
      </c>
      <c r="G3" s="88"/>
      <c r="H3" s="95" t="s">
        <v>83</v>
      </c>
      <c r="I3" s="82" t="s">
        <v>81</v>
      </c>
      <c r="J3" s="83"/>
      <c r="K3" s="84" t="s">
        <v>82</v>
      </c>
      <c r="L3" s="85"/>
      <c r="M3" s="84" t="s">
        <v>14</v>
      </c>
      <c r="N3" s="85"/>
    </row>
    <row r="4" spans="1:15" x14ac:dyDescent="0.25">
      <c r="A4" s="91"/>
      <c r="B4" s="81"/>
      <c r="C4" s="104"/>
      <c r="D4" s="4" t="s">
        <v>15</v>
      </c>
      <c r="E4" s="5" t="s">
        <v>16</v>
      </c>
      <c r="F4" s="4" t="s">
        <v>15</v>
      </c>
      <c r="G4" s="5" t="s">
        <v>16</v>
      </c>
      <c r="H4" s="96"/>
      <c r="I4" s="6" t="s">
        <v>15</v>
      </c>
      <c r="J4" s="6" t="s">
        <v>16</v>
      </c>
      <c r="K4" s="6" t="s">
        <v>15</v>
      </c>
      <c r="L4" s="6" t="s">
        <v>16</v>
      </c>
      <c r="M4" s="6" t="s">
        <v>15</v>
      </c>
      <c r="N4" s="6" t="s">
        <v>16</v>
      </c>
    </row>
    <row r="5" spans="1:15" x14ac:dyDescent="0.25">
      <c r="A5" s="7">
        <v>1</v>
      </c>
      <c r="B5" s="2" t="s">
        <v>3</v>
      </c>
      <c r="C5" s="8" t="s">
        <v>42</v>
      </c>
      <c r="D5" s="9">
        <v>0</v>
      </c>
      <c r="E5" s="10">
        <v>0</v>
      </c>
      <c r="F5" s="11">
        <v>0.21</v>
      </c>
      <c r="G5" s="12">
        <v>15</v>
      </c>
      <c r="H5" s="13">
        <v>7008</v>
      </c>
      <c r="I5" s="14">
        <v>0</v>
      </c>
      <c r="J5" s="14">
        <v>0</v>
      </c>
      <c r="K5" s="14">
        <v>0</v>
      </c>
      <c r="L5" s="14">
        <v>0</v>
      </c>
      <c r="M5" s="15">
        <f>N5/H5*100</f>
        <v>0.21404109589041095</v>
      </c>
      <c r="N5" s="16">
        <f>G5+L5</f>
        <v>15</v>
      </c>
    </row>
    <row r="6" spans="1:15" x14ac:dyDescent="0.25">
      <c r="A6" s="7">
        <v>2</v>
      </c>
      <c r="B6" s="2" t="s">
        <v>3</v>
      </c>
      <c r="C6" s="8" t="s">
        <v>44</v>
      </c>
      <c r="D6" s="11" t="s">
        <v>17</v>
      </c>
      <c r="E6" s="12">
        <v>526</v>
      </c>
      <c r="F6" s="11">
        <v>5.12</v>
      </c>
      <c r="G6" s="17">
        <v>359</v>
      </c>
      <c r="H6" s="18">
        <v>7008</v>
      </c>
      <c r="I6" s="19" t="s">
        <v>18</v>
      </c>
      <c r="J6" s="19">
        <v>0</v>
      </c>
      <c r="K6" s="14" t="s">
        <v>18</v>
      </c>
      <c r="L6" s="14">
        <v>0</v>
      </c>
      <c r="M6" s="15">
        <f t="shared" ref="M6:M22" si="0">N6/H6*100</f>
        <v>5.1227168949771684</v>
      </c>
      <c r="N6" s="16">
        <f t="shared" ref="N6:N22" si="1">G6+L6</f>
        <v>359</v>
      </c>
    </row>
    <row r="7" spans="1:15" x14ac:dyDescent="0.25">
      <c r="A7" s="20">
        <v>3</v>
      </c>
      <c r="B7" s="2" t="s">
        <v>3</v>
      </c>
      <c r="C7" s="8" t="s">
        <v>43</v>
      </c>
      <c r="D7" s="9">
        <v>49</v>
      </c>
      <c r="E7" s="12">
        <v>3434</v>
      </c>
      <c r="F7" s="11">
        <v>61.3</v>
      </c>
      <c r="G7" s="12">
        <v>4296</v>
      </c>
      <c r="H7" s="21">
        <v>7008</v>
      </c>
      <c r="I7" s="14" t="s">
        <v>18</v>
      </c>
      <c r="J7" s="14">
        <v>0</v>
      </c>
      <c r="K7" s="14" t="s">
        <v>18</v>
      </c>
      <c r="L7" s="22">
        <v>0</v>
      </c>
      <c r="M7" s="15">
        <f t="shared" si="0"/>
        <v>61.301369863013697</v>
      </c>
      <c r="N7" s="16">
        <f t="shared" si="1"/>
        <v>4296</v>
      </c>
    </row>
    <row r="8" spans="1:15" x14ac:dyDescent="0.25">
      <c r="A8" s="7">
        <v>4</v>
      </c>
      <c r="B8" s="2" t="s">
        <v>4</v>
      </c>
      <c r="C8" s="8" t="s">
        <v>45</v>
      </c>
      <c r="D8" s="23">
        <f>E8/8638.3*100</f>
        <v>47.431207529259233</v>
      </c>
      <c r="E8" s="24">
        <v>4097.25</v>
      </c>
      <c r="F8" s="25">
        <v>48.08</v>
      </c>
      <c r="G8" s="26">
        <v>4223</v>
      </c>
      <c r="H8" s="27">
        <f>100*G8/F8</f>
        <v>8783.2778702163068</v>
      </c>
      <c r="I8" s="14">
        <v>0</v>
      </c>
      <c r="J8" s="28">
        <v>0</v>
      </c>
      <c r="K8" s="29"/>
      <c r="L8" s="30">
        <v>0</v>
      </c>
      <c r="M8" s="15">
        <f t="shared" si="0"/>
        <v>48.08</v>
      </c>
      <c r="N8" s="16">
        <f t="shared" si="1"/>
        <v>4223</v>
      </c>
    </row>
    <row r="9" spans="1:15" x14ac:dyDescent="0.25">
      <c r="A9" s="7">
        <v>5</v>
      </c>
      <c r="B9" s="2" t="s">
        <v>5</v>
      </c>
      <c r="C9" s="31" t="s">
        <v>46</v>
      </c>
      <c r="D9" s="32">
        <v>99</v>
      </c>
      <c r="E9" s="33">
        <v>8700</v>
      </c>
      <c r="F9" s="35">
        <v>99</v>
      </c>
      <c r="G9" s="33">
        <v>8700</v>
      </c>
      <c r="H9" s="34">
        <v>8760</v>
      </c>
      <c r="I9" s="30">
        <v>0</v>
      </c>
      <c r="J9" s="28">
        <v>0</v>
      </c>
      <c r="K9" s="36">
        <v>0</v>
      </c>
      <c r="L9" s="30">
        <v>0</v>
      </c>
      <c r="M9" s="15">
        <v>99</v>
      </c>
      <c r="N9" s="16">
        <f t="shared" si="1"/>
        <v>8700</v>
      </c>
    </row>
    <row r="10" spans="1:15" x14ac:dyDescent="0.25">
      <c r="A10" s="7">
        <v>6</v>
      </c>
      <c r="B10" s="2" t="s">
        <v>5</v>
      </c>
      <c r="C10" s="31" t="s">
        <v>47</v>
      </c>
      <c r="D10" s="32">
        <v>99</v>
      </c>
      <c r="E10" s="33">
        <v>8700</v>
      </c>
      <c r="F10" s="35">
        <v>99</v>
      </c>
      <c r="G10" s="33">
        <v>8700</v>
      </c>
      <c r="H10" s="34">
        <v>8760</v>
      </c>
      <c r="I10" s="30">
        <v>0</v>
      </c>
      <c r="J10" s="28">
        <v>0</v>
      </c>
      <c r="K10" s="36">
        <v>0</v>
      </c>
      <c r="L10" s="30">
        <v>0</v>
      </c>
      <c r="M10" s="15">
        <v>99</v>
      </c>
      <c r="N10" s="16">
        <f t="shared" si="1"/>
        <v>8700</v>
      </c>
    </row>
    <row r="11" spans="1:15" x14ac:dyDescent="0.25">
      <c r="A11" s="7">
        <v>7</v>
      </c>
      <c r="B11" s="2" t="s">
        <v>5</v>
      </c>
      <c r="C11" s="31" t="s">
        <v>48</v>
      </c>
      <c r="D11" s="32">
        <v>99</v>
      </c>
      <c r="E11" s="33">
        <v>8700</v>
      </c>
      <c r="F11" s="35">
        <v>99</v>
      </c>
      <c r="G11" s="33">
        <v>8700</v>
      </c>
      <c r="H11" s="34">
        <v>8760</v>
      </c>
      <c r="I11" s="37">
        <v>0</v>
      </c>
      <c r="J11" s="28">
        <v>0</v>
      </c>
      <c r="K11" s="38">
        <v>0</v>
      </c>
      <c r="L11" s="30">
        <v>0</v>
      </c>
      <c r="M11" s="15">
        <v>99</v>
      </c>
      <c r="N11" s="16">
        <f t="shared" si="1"/>
        <v>8700</v>
      </c>
    </row>
    <row r="12" spans="1:15" x14ac:dyDescent="0.25">
      <c r="A12" s="7">
        <v>8</v>
      </c>
      <c r="B12" s="2" t="s">
        <v>6</v>
      </c>
      <c r="C12" s="31" t="s">
        <v>50</v>
      </c>
      <c r="D12" s="39">
        <v>1.1000000000000001</v>
      </c>
      <c r="E12" s="40">
        <v>48</v>
      </c>
      <c r="F12" s="39">
        <v>14.02</v>
      </c>
      <c r="G12" s="40">
        <v>584</v>
      </c>
      <c r="H12" s="41">
        <f>G12*100/F12</f>
        <v>4165.4778887303855</v>
      </c>
      <c r="I12" s="42">
        <f>J12/H12*100</f>
        <v>0.24006849315068493</v>
      </c>
      <c r="J12" s="30">
        <v>10</v>
      </c>
      <c r="K12" s="36">
        <v>0</v>
      </c>
      <c r="L12" s="30">
        <v>0</v>
      </c>
      <c r="M12" s="15">
        <f t="shared" si="0"/>
        <v>14.02</v>
      </c>
      <c r="N12" s="16">
        <f t="shared" si="1"/>
        <v>584</v>
      </c>
    </row>
    <row r="13" spans="1:15" x14ac:dyDescent="0.25">
      <c r="A13" s="20">
        <v>9</v>
      </c>
      <c r="B13" s="2" t="s">
        <v>7</v>
      </c>
      <c r="C13" s="31" t="s">
        <v>51</v>
      </c>
      <c r="D13" s="39">
        <v>1.5</v>
      </c>
      <c r="E13" s="40" t="s">
        <v>19</v>
      </c>
      <c r="F13" s="44">
        <v>2.8380000000000001</v>
      </c>
      <c r="G13" s="45">
        <v>198.9</v>
      </c>
      <c r="H13" s="43">
        <v>7008</v>
      </c>
      <c r="I13" s="30">
        <v>3</v>
      </c>
      <c r="J13" s="30">
        <f>I13*H13/100</f>
        <v>210.24</v>
      </c>
      <c r="K13" s="36">
        <v>0</v>
      </c>
      <c r="L13" s="30">
        <v>0</v>
      </c>
      <c r="M13" s="15">
        <f t="shared" si="0"/>
        <v>2.8381849315068495</v>
      </c>
      <c r="N13" s="16">
        <f t="shared" si="1"/>
        <v>198.9</v>
      </c>
    </row>
    <row r="14" spans="1:15" x14ac:dyDescent="0.25">
      <c r="A14" s="7">
        <v>10</v>
      </c>
      <c r="B14" s="2" t="s">
        <v>8</v>
      </c>
      <c r="C14" s="31" t="s">
        <v>52</v>
      </c>
      <c r="D14" s="39">
        <v>2.71</v>
      </c>
      <c r="E14" s="33">
        <v>190</v>
      </c>
      <c r="F14" s="39">
        <v>4.5</v>
      </c>
      <c r="G14" s="33">
        <v>318.55</v>
      </c>
      <c r="H14" s="43">
        <v>7008</v>
      </c>
      <c r="I14" s="30">
        <v>29</v>
      </c>
      <c r="J14" s="30">
        <v>22</v>
      </c>
      <c r="K14" s="36">
        <v>0</v>
      </c>
      <c r="L14" s="30">
        <v>0</v>
      </c>
      <c r="M14" s="15">
        <v>4.5</v>
      </c>
      <c r="N14" s="16">
        <f t="shared" si="1"/>
        <v>318.55</v>
      </c>
    </row>
    <row r="15" spans="1:15" x14ac:dyDescent="0.25">
      <c r="A15" s="7">
        <v>11</v>
      </c>
      <c r="B15" s="2" t="s">
        <v>9</v>
      </c>
      <c r="C15" s="31" t="s">
        <v>53</v>
      </c>
      <c r="D15" s="39">
        <v>2.7</v>
      </c>
      <c r="E15" s="33">
        <v>190</v>
      </c>
      <c r="F15" s="39">
        <v>6.1</v>
      </c>
      <c r="G15" s="46">
        <v>430.45</v>
      </c>
      <c r="H15" s="43">
        <v>7008</v>
      </c>
      <c r="I15" s="30">
        <v>0</v>
      </c>
      <c r="J15" s="30">
        <v>0</v>
      </c>
      <c r="K15" s="36">
        <v>0</v>
      </c>
      <c r="L15" s="30">
        <v>0</v>
      </c>
      <c r="M15" s="15">
        <v>6.1</v>
      </c>
      <c r="N15" s="16">
        <f t="shared" si="1"/>
        <v>430.45</v>
      </c>
    </row>
    <row r="16" spans="1:15" x14ac:dyDescent="0.25">
      <c r="A16" s="7">
        <v>12</v>
      </c>
      <c r="B16" s="2" t="s">
        <v>9</v>
      </c>
      <c r="C16" s="31" t="s">
        <v>54</v>
      </c>
      <c r="D16" s="39">
        <v>1.46</v>
      </c>
      <c r="E16" s="33">
        <v>103</v>
      </c>
      <c r="F16" s="47">
        <v>5</v>
      </c>
      <c r="G16" s="12">
        <v>350.98</v>
      </c>
      <c r="H16" s="48">
        <v>7008</v>
      </c>
      <c r="I16" s="30">
        <v>0</v>
      </c>
      <c r="J16" s="30"/>
      <c r="K16" s="36">
        <v>0</v>
      </c>
      <c r="L16" s="30">
        <v>0</v>
      </c>
      <c r="M16" s="15">
        <v>5</v>
      </c>
      <c r="N16" s="16">
        <f t="shared" si="1"/>
        <v>350.98</v>
      </c>
    </row>
    <row r="17" spans="1:15" x14ac:dyDescent="0.25">
      <c r="A17" s="7">
        <v>13</v>
      </c>
      <c r="B17" s="2" t="s">
        <v>9</v>
      </c>
      <c r="C17" s="31" t="s">
        <v>55</v>
      </c>
      <c r="D17" s="49">
        <v>8.9999999999999998E-4</v>
      </c>
      <c r="E17" s="50" t="s">
        <v>20</v>
      </c>
      <c r="F17" s="39">
        <v>3.1</v>
      </c>
      <c r="G17" s="51">
        <v>218.4</v>
      </c>
      <c r="H17" s="43">
        <v>7008</v>
      </c>
      <c r="I17" s="30">
        <v>0</v>
      </c>
      <c r="J17" s="30"/>
      <c r="K17" s="36">
        <v>0</v>
      </c>
      <c r="L17" s="30">
        <v>0</v>
      </c>
      <c r="M17" s="15">
        <v>3.1</v>
      </c>
      <c r="N17" s="16">
        <f t="shared" si="1"/>
        <v>218.4</v>
      </c>
    </row>
    <row r="18" spans="1:15" x14ac:dyDescent="0.25">
      <c r="A18" s="7">
        <v>14</v>
      </c>
      <c r="B18" s="2" t="s">
        <v>10</v>
      </c>
      <c r="C18" s="31" t="s">
        <v>56</v>
      </c>
      <c r="D18" s="11">
        <v>1.4E-2</v>
      </c>
      <c r="E18" s="52" t="s">
        <v>21</v>
      </c>
      <c r="F18" s="35">
        <f>G18/H18*100</f>
        <v>7.1784646061814561E-2</v>
      </c>
      <c r="G18" s="40">
        <v>3.6</v>
      </c>
      <c r="H18" s="34">
        <f>14.5*366-292</f>
        <v>5015</v>
      </c>
      <c r="I18" s="30" t="s">
        <v>18</v>
      </c>
      <c r="J18" s="30"/>
      <c r="K18" s="36" t="s">
        <v>18</v>
      </c>
      <c r="L18" s="30">
        <v>0</v>
      </c>
      <c r="M18" s="15">
        <f t="shared" si="0"/>
        <v>7.1784646061814561E-2</v>
      </c>
      <c r="N18" s="16">
        <f t="shared" si="1"/>
        <v>3.6</v>
      </c>
    </row>
    <row r="19" spans="1:15" x14ac:dyDescent="0.25">
      <c r="A19" s="20">
        <v>15</v>
      </c>
      <c r="B19" s="2" t="s">
        <v>11</v>
      </c>
      <c r="C19" s="31" t="s">
        <v>49</v>
      </c>
      <c r="D19" s="23">
        <v>1.2</v>
      </c>
      <c r="E19" s="52">
        <v>96</v>
      </c>
      <c r="F19" s="35">
        <v>0.6</v>
      </c>
      <c r="G19" s="40">
        <v>52</v>
      </c>
      <c r="H19" s="34">
        <v>8760</v>
      </c>
      <c r="I19" s="30">
        <v>0.56999999999999995</v>
      </c>
      <c r="J19" s="30"/>
      <c r="K19" s="36" t="s">
        <v>18</v>
      </c>
      <c r="L19" s="30">
        <v>0</v>
      </c>
      <c r="M19" s="15">
        <v>0.6</v>
      </c>
      <c r="N19" s="16">
        <f t="shared" si="1"/>
        <v>52</v>
      </c>
    </row>
    <row r="20" spans="1:15" x14ac:dyDescent="0.25">
      <c r="A20" s="7">
        <v>16</v>
      </c>
      <c r="B20" s="2" t="s">
        <v>12</v>
      </c>
      <c r="C20" s="31" t="s">
        <v>57</v>
      </c>
      <c r="D20" s="53" t="s">
        <v>22</v>
      </c>
      <c r="E20" s="54" t="s">
        <v>22</v>
      </c>
      <c r="F20" s="55" t="s">
        <v>22</v>
      </c>
      <c r="G20" s="40" t="s">
        <v>22</v>
      </c>
      <c r="H20" s="34">
        <f>6*366</f>
        <v>2196</v>
      </c>
      <c r="I20" s="30" t="s">
        <v>22</v>
      </c>
      <c r="J20" s="30"/>
      <c r="K20" s="36"/>
      <c r="L20" s="30">
        <v>0</v>
      </c>
      <c r="M20" s="15" t="s">
        <v>22</v>
      </c>
      <c r="N20" s="16" t="s">
        <v>22</v>
      </c>
    </row>
    <row r="21" spans="1:15" ht="25.5" x14ac:dyDescent="0.25">
      <c r="A21" s="7">
        <v>17</v>
      </c>
      <c r="B21" s="1" t="s">
        <v>13</v>
      </c>
      <c r="C21" s="56" t="s">
        <v>58</v>
      </c>
      <c r="D21" s="35">
        <v>25</v>
      </c>
      <c r="E21" s="57" t="s">
        <v>18</v>
      </c>
      <c r="F21" s="39">
        <v>29.22</v>
      </c>
      <c r="G21" s="33">
        <v>2445.4</v>
      </c>
      <c r="H21" s="58">
        <f>100*G21/F21</f>
        <v>8368.9253935660508</v>
      </c>
      <c r="I21" s="42">
        <v>6</v>
      </c>
      <c r="J21" s="59"/>
      <c r="K21" s="36">
        <v>11.17</v>
      </c>
      <c r="L21" s="30">
        <v>934.9</v>
      </c>
      <c r="M21" s="15">
        <f t="shared" si="0"/>
        <v>40.391087756604236</v>
      </c>
      <c r="N21" s="16">
        <f t="shared" si="1"/>
        <v>3380.3</v>
      </c>
    </row>
    <row r="22" spans="1:15" ht="25.5" x14ac:dyDescent="0.25">
      <c r="A22" s="7">
        <v>18</v>
      </c>
      <c r="B22" s="1" t="s">
        <v>13</v>
      </c>
      <c r="C22" s="56" t="s">
        <v>59</v>
      </c>
      <c r="D22" s="35">
        <v>30.5</v>
      </c>
      <c r="E22" s="57" t="s">
        <v>18</v>
      </c>
      <c r="F22" s="39">
        <v>30.61</v>
      </c>
      <c r="G22" s="33">
        <v>2519.41</v>
      </c>
      <c r="H22" s="58">
        <f>100*G22/F22</f>
        <v>8230.6762495916373</v>
      </c>
      <c r="I22" s="42">
        <v>0.5</v>
      </c>
      <c r="J22" s="30"/>
      <c r="K22" s="36">
        <v>3.23</v>
      </c>
      <c r="L22" s="30">
        <v>265.73</v>
      </c>
      <c r="M22" s="15">
        <f t="shared" si="0"/>
        <v>33.838531799111692</v>
      </c>
      <c r="N22" s="16">
        <f t="shared" si="1"/>
        <v>2785.14</v>
      </c>
    </row>
    <row r="24" spans="1:15" ht="27.75" customHeight="1" x14ac:dyDescent="0.25">
      <c r="B24" s="99" t="s">
        <v>85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76"/>
    </row>
    <row r="25" spans="1:15" ht="38.25" customHeight="1" x14ac:dyDescent="0.25">
      <c r="A25" s="86" t="s">
        <v>40</v>
      </c>
      <c r="B25" s="80" t="s">
        <v>1</v>
      </c>
      <c r="C25" s="78" t="s">
        <v>41</v>
      </c>
      <c r="D25" s="89" t="s">
        <v>79</v>
      </c>
      <c r="E25" s="89"/>
      <c r="F25" s="90" t="s">
        <v>80</v>
      </c>
      <c r="G25" s="90"/>
    </row>
    <row r="26" spans="1:15" x14ac:dyDescent="0.25">
      <c r="A26" s="86"/>
      <c r="B26" s="81"/>
      <c r="C26" s="79"/>
      <c r="D26" s="69" t="s">
        <v>15</v>
      </c>
      <c r="E26" s="61" t="s">
        <v>16</v>
      </c>
      <c r="F26" s="69" t="s">
        <v>15</v>
      </c>
      <c r="G26" s="61" t="s">
        <v>16</v>
      </c>
    </row>
    <row r="27" spans="1:15" x14ac:dyDescent="0.25">
      <c r="A27" s="60">
        <v>1</v>
      </c>
      <c r="B27" s="1" t="s">
        <v>24</v>
      </c>
      <c r="C27" s="68" t="s">
        <v>60</v>
      </c>
      <c r="D27" s="55">
        <v>0</v>
      </c>
      <c r="E27" s="40">
        <v>0</v>
      </c>
      <c r="F27" s="55">
        <v>0</v>
      </c>
      <c r="G27" s="40">
        <v>0</v>
      </c>
    </row>
    <row r="28" spans="1:15" x14ac:dyDescent="0.25">
      <c r="A28" s="60">
        <v>2</v>
      </c>
      <c r="B28" s="1" t="s">
        <v>24</v>
      </c>
      <c r="C28" s="68" t="s">
        <v>61</v>
      </c>
      <c r="D28" s="55">
        <v>10</v>
      </c>
      <c r="E28" s="40">
        <v>0</v>
      </c>
      <c r="F28" s="55">
        <v>0</v>
      </c>
      <c r="G28" s="40">
        <v>0</v>
      </c>
    </row>
    <row r="29" spans="1:15" ht="25.5" x14ac:dyDescent="0.25">
      <c r="A29" s="60">
        <v>3</v>
      </c>
      <c r="B29" s="2" t="s">
        <v>25</v>
      </c>
      <c r="C29" s="8" t="s">
        <v>26</v>
      </c>
      <c r="D29" s="39"/>
      <c r="E29" s="40">
        <v>100</v>
      </c>
      <c r="F29" s="35">
        <v>0</v>
      </c>
      <c r="G29" s="61">
        <v>0</v>
      </c>
    </row>
    <row r="30" spans="1:15" x14ac:dyDescent="0.25">
      <c r="A30" s="60">
        <v>4</v>
      </c>
      <c r="B30" s="1" t="s">
        <v>27</v>
      </c>
      <c r="C30" s="68" t="s">
        <v>62</v>
      </c>
      <c r="D30" s="35" t="s">
        <v>22</v>
      </c>
      <c r="E30" s="40" t="s">
        <v>22</v>
      </c>
      <c r="F30" s="35" t="s">
        <v>22</v>
      </c>
      <c r="G30" s="40" t="s">
        <v>22</v>
      </c>
    </row>
    <row r="31" spans="1:15" x14ac:dyDescent="0.25">
      <c r="A31" s="60">
        <v>5</v>
      </c>
      <c r="B31" s="1" t="s">
        <v>28</v>
      </c>
      <c r="C31" s="68" t="s">
        <v>63</v>
      </c>
      <c r="D31" s="35" t="s">
        <v>18</v>
      </c>
      <c r="E31" s="40">
        <v>3</v>
      </c>
      <c r="F31" s="35"/>
      <c r="G31" s="40">
        <v>1</v>
      </c>
    </row>
    <row r="32" spans="1:15" x14ac:dyDescent="0.25">
      <c r="A32" s="60">
        <v>6</v>
      </c>
      <c r="B32" s="1" t="s">
        <v>29</v>
      </c>
      <c r="C32" s="68" t="s">
        <v>64</v>
      </c>
      <c r="D32" s="35"/>
      <c r="E32" s="40">
        <v>12</v>
      </c>
      <c r="F32" s="35" t="s">
        <v>18</v>
      </c>
      <c r="G32" s="40">
        <v>12.8</v>
      </c>
    </row>
    <row r="33" spans="1:15" ht="25.5" x14ac:dyDescent="0.25">
      <c r="A33" s="60">
        <v>7</v>
      </c>
      <c r="B33" s="1" t="s">
        <v>30</v>
      </c>
      <c r="C33" s="68" t="s">
        <v>65</v>
      </c>
      <c r="D33" s="35" t="s">
        <v>18</v>
      </c>
      <c r="E33" s="62">
        <f>74/60</f>
        <v>1.2333333333333334</v>
      </c>
      <c r="F33" s="55" t="s">
        <v>18</v>
      </c>
      <c r="G33" s="63">
        <f>74/60</f>
        <v>1.2333333333333334</v>
      </c>
    </row>
    <row r="34" spans="1:15" ht="17.25" customHeight="1" x14ac:dyDescent="0.25">
      <c r="A34" s="60">
        <v>8</v>
      </c>
      <c r="B34" s="70" t="s">
        <v>31</v>
      </c>
      <c r="C34" s="71" t="s">
        <v>66</v>
      </c>
      <c r="D34" s="72">
        <v>21.2</v>
      </c>
      <c r="E34" s="50" t="s">
        <v>18</v>
      </c>
      <c r="F34" s="73"/>
      <c r="G34" s="73">
        <v>21.2</v>
      </c>
    </row>
    <row r="35" spans="1:15" ht="38.25" customHeight="1" x14ac:dyDescent="0.25">
      <c r="A35" s="60">
        <v>9</v>
      </c>
      <c r="B35" s="64" t="s">
        <v>23</v>
      </c>
      <c r="C35" s="56" t="s">
        <v>67</v>
      </c>
      <c r="D35" s="94" t="s">
        <v>32</v>
      </c>
      <c r="E35" s="94"/>
      <c r="F35" s="94"/>
      <c r="G35" s="94"/>
    </row>
    <row r="36" spans="1:15" x14ac:dyDescent="0.25">
      <c r="E36" s="74"/>
      <c r="F36" s="74"/>
      <c r="G36" s="74"/>
      <c r="H36" s="74"/>
      <c r="I36" s="74"/>
    </row>
    <row r="37" spans="1:15" ht="22.5" customHeight="1" x14ac:dyDescent="0.25">
      <c r="A37" s="65" t="s">
        <v>40</v>
      </c>
      <c r="B37" s="77" t="s">
        <v>39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spans="1:15" x14ac:dyDescent="0.25">
      <c r="A38" s="65">
        <v>1</v>
      </c>
      <c r="B38" s="66" t="s">
        <v>33</v>
      </c>
      <c r="C38" s="67" t="s">
        <v>68</v>
      </c>
    </row>
    <row r="39" spans="1:15" x14ac:dyDescent="0.25">
      <c r="A39" s="65">
        <v>2</v>
      </c>
      <c r="B39" s="2" t="s">
        <v>34</v>
      </c>
      <c r="C39" s="31" t="s">
        <v>69</v>
      </c>
    </row>
    <row r="40" spans="1:15" x14ac:dyDescent="0.25">
      <c r="A40" s="65">
        <v>3</v>
      </c>
      <c r="B40" s="2" t="s">
        <v>34</v>
      </c>
      <c r="C40" s="31" t="s">
        <v>70</v>
      </c>
    </row>
    <row r="41" spans="1:15" ht="25.5" x14ac:dyDescent="0.25">
      <c r="A41" s="65">
        <v>4</v>
      </c>
      <c r="B41" s="2" t="s">
        <v>5</v>
      </c>
      <c r="C41" s="31" t="s">
        <v>71</v>
      </c>
    </row>
    <row r="42" spans="1:15" ht="25.5" x14ac:dyDescent="0.25">
      <c r="A42" s="65">
        <v>5</v>
      </c>
      <c r="B42" s="2" t="s">
        <v>5</v>
      </c>
      <c r="C42" s="31" t="s">
        <v>72</v>
      </c>
    </row>
    <row r="43" spans="1:15" x14ac:dyDescent="0.25">
      <c r="A43" s="65">
        <v>6</v>
      </c>
      <c r="B43" s="2" t="s">
        <v>5</v>
      </c>
      <c r="C43" s="31" t="s">
        <v>35</v>
      </c>
    </row>
    <row r="44" spans="1:15" ht="25.5" x14ac:dyDescent="0.25">
      <c r="A44" s="65">
        <v>7</v>
      </c>
      <c r="B44" s="2" t="s">
        <v>5</v>
      </c>
      <c r="C44" s="31" t="s">
        <v>73</v>
      </c>
    </row>
    <row r="45" spans="1:15" ht="25.5" x14ac:dyDescent="0.25">
      <c r="A45" s="65">
        <v>8</v>
      </c>
      <c r="B45" s="2" t="s">
        <v>5</v>
      </c>
      <c r="C45" s="31" t="s">
        <v>74</v>
      </c>
    </row>
    <row r="46" spans="1:15" x14ac:dyDescent="0.25">
      <c r="A46" s="65">
        <v>9</v>
      </c>
      <c r="B46" s="2" t="s">
        <v>36</v>
      </c>
      <c r="C46" s="31" t="s">
        <v>75</v>
      </c>
    </row>
    <row r="47" spans="1:15" x14ac:dyDescent="0.25">
      <c r="A47" s="65">
        <v>10</v>
      </c>
      <c r="B47" s="2" t="s">
        <v>37</v>
      </c>
      <c r="C47" s="31" t="s">
        <v>76</v>
      </c>
    </row>
    <row r="48" spans="1:15" x14ac:dyDescent="0.25">
      <c r="A48" s="65">
        <v>11</v>
      </c>
      <c r="B48" s="2" t="s">
        <v>3</v>
      </c>
      <c r="C48" s="31" t="s">
        <v>77</v>
      </c>
    </row>
    <row r="49" spans="1:3" x14ac:dyDescent="0.25">
      <c r="A49" s="65">
        <v>12</v>
      </c>
      <c r="B49" s="1" t="s">
        <v>38</v>
      </c>
      <c r="C49" s="56" t="s">
        <v>78</v>
      </c>
    </row>
  </sheetData>
  <mergeCells count="19">
    <mergeCell ref="B1:O1"/>
    <mergeCell ref="D35:G35"/>
    <mergeCell ref="H3:H4"/>
    <mergeCell ref="D3:E3"/>
    <mergeCell ref="B2:N2"/>
    <mergeCell ref="B24:N24"/>
    <mergeCell ref="B3:B4"/>
    <mergeCell ref="C3:C4"/>
    <mergeCell ref="A25:A26"/>
    <mergeCell ref="F3:G3"/>
    <mergeCell ref="D25:E25"/>
    <mergeCell ref="F25:G25"/>
    <mergeCell ref="A2:A4"/>
    <mergeCell ref="B37:O37"/>
    <mergeCell ref="C25:C26"/>
    <mergeCell ref="B25:B26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Kalderauska</dc:creator>
  <cp:lastModifiedBy>Kristiāna Federa</cp:lastModifiedBy>
  <dcterms:created xsi:type="dcterms:W3CDTF">2025-08-01T12:58:37Z</dcterms:created>
  <dcterms:modified xsi:type="dcterms:W3CDTF">2025-08-04T07:33:48Z</dcterms:modified>
</cp:coreProperties>
</file>